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7620"/>
  </bookViews>
  <sheets>
    <sheet name="Matriz Riesgos" sheetId="1" r:id="rId1"/>
    <sheet name="Criterios impacto 1" sheetId="3" r:id="rId2"/>
    <sheet name="Parámetros" sheetId="2" r:id="rId3"/>
  </sheets>
  <externalReferences>
    <externalReference r:id="rId4"/>
  </externalReferences>
  <definedNames>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#REF!</definedName>
    <definedName name="TOLIMAL" localSheetId="1">#REF!</definedName>
    <definedName name="TOLIMAL">#REF!</definedName>
    <definedName name="VALLE" localSheetId="1">#REF!</definedName>
    <definedName name="VALLE">#REF!</definedName>
    <definedName name="VALLEL">#REF!</definedName>
    <definedName name="VAUPESL">#REF!</definedName>
    <definedName name="VICHAD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 l="1"/>
  <c r="K5" i="1" s="1"/>
  <c r="AO5" i="1" l="1"/>
  <c r="AL5" i="1"/>
  <c r="AK5" i="1"/>
  <c r="AC5" i="1"/>
  <c r="M5" i="1" l="1"/>
</calcChain>
</file>

<file path=xl/sharedStrings.xml><?xml version="1.0" encoding="utf-8"?>
<sst xmlns="http://schemas.openxmlformats.org/spreadsheetml/2006/main" count="265" uniqueCount="200">
  <si>
    <t>PROCESO</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</si>
  <si>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</si>
  <si>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</si>
  <si>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</si>
  <si>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</si>
  <si>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</si>
  <si>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</si>
  <si>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</si>
  <si>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</si>
  <si>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</si>
  <si>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</si>
  <si>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</si>
  <si>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</si>
  <si>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</si>
  <si>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</si>
  <si>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</si>
  <si>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</si>
  <si>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</si>
  <si>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</si>
  <si>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</si>
  <si>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RESULTADO DE LA EVALUACIÓN DEL DISEÑO DEL CONTROL</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</si>
  <si>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</si>
  <si>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</si>
  <si>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</si>
  <si>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</si>
  <si>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</si>
  <si>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</si>
  <si>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</si>
  <si>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</si>
  <si>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</si>
  <si>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</si>
  <si>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NIVEL DE RIESGO RESIDUAL</t>
  </si>
  <si>
    <t>RESPUESTAS AL RIESGO</t>
  </si>
  <si>
    <t>RESPONSABLE</t>
  </si>
  <si>
    <t>FECHA LÍMITE PARA EL CUMPLIMIENTO DE LA ACCIÓN</t>
  </si>
  <si>
    <t>INDICADOR</t>
  </si>
  <si>
    <t>RECURSOS</t>
  </si>
  <si>
    <t>Gestión de Recursos Físicos</t>
  </si>
  <si>
    <t>Desempeño de los procesos: Capacidad humana, técnica y financiera de los procesos para lograr el cumplimiento de sus objetivos</t>
  </si>
  <si>
    <t>N/A</t>
  </si>
  <si>
    <t>Corrupción</t>
  </si>
  <si>
    <t>Análisis de contexto de índole táctico</t>
  </si>
  <si>
    <t>Raro (1)</t>
  </si>
  <si>
    <t>Mayor (4)</t>
  </si>
  <si>
    <t>Preventivo</t>
  </si>
  <si>
    <t>Almacenista General</t>
  </si>
  <si>
    <t>Fuerte</t>
  </si>
  <si>
    <t>Directamente</t>
  </si>
  <si>
    <t>No Disminuye</t>
  </si>
  <si>
    <t>Reducir</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</si>
  <si>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</si>
  <si>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</si>
  <si>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</si>
  <si>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</si>
  <si>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</si>
  <si>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</si>
  <si>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</si>
  <si>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</si>
  <si>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</si>
  <si>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</si>
  <si>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</si>
  <si>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</si>
  <si>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</si>
  <si>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</si>
  <si>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</si>
  <si>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</si>
  <si>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</si>
  <si>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</si>
  <si>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</si>
  <si>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</si>
  <si>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</si>
  <si>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</si>
  <si>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</si>
  <si>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</si>
  <si>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</si>
  <si>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</si>
  <si>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</si>
  <si>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</si>
  <si>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</si>
  <si>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</si>
  <si>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</si>
  <si>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</si>
  <si>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</si>
  <si>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</si>
  <si>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</si>
  <si>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</si>
  <si>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</si>
  <si>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</si>
  <si>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</si>
  <si>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</si>
  <si>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</si>
  <si>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</si>
  <si>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</si>
  <si>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</si>
  <si>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</si>
  <si>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</si>
  <si>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</si>
  <si>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</si>
  <si>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</si>
  <si>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</si>
  <si>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</si>
  <si>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</si>
  <si>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</si>
  <si>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</si>
  <si>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</si>
  <si>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</si>
  <si>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</si>
  <si>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</si>
  <si>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</si>
  <si>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</si>
  <si>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</si>
  <si>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</si>
  <si>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</si>
  <si>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</si>
  <si>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</si>
  <si>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</si>
  <si>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</si>
  <si>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</si>
  <si>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</si>
  <si>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</si>
  <si>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</si>
  <si>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</si>
  <si>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</si>
  <si>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</si>
  <si>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</si>
  <si>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</si>
  <si>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</si>
  <si>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</si>
  <si>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</si>
  <si>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</si>
  <si>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</si>
  <si>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</si>
  <si>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</si>
  <si>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</si>
  <si>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</si>
  <si>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</si>
  <si>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</si>
  <si>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</si>
  <si>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</si>
  <si>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</si>
  <si>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</si>
  <si>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</si>
  <si>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</si>
  <si>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</si>
  <si>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</si>
  <si>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</si>
  <si>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</si>
  <si>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</si>
  <si>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</si>
  <si>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</si>
  <si>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</si>
  <si>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Se tienen avisos donde se restringe el acesso a personal no autorizado.</t>
  </si>
  <si>
    <t>Se tiene dispuesta una planilla para acesso al personal que es autorizado a descargar y/o entregar la mercancia y/o suministro.</t>
  </si>
  <si>
    <t xml:space="preserve">Diario
</t>
  </si>
  <si>
    <t xml:space="preserve">
Verificar la presencia de personal no autorizado en la bodega  </t>
  </si>
  <si>
    <t>Se denuncia el acto y se reporta a los entes de vigilancia y control para dar inicio a los procesos sancionatorios.</t>
  </si>
  <si>
    <t>Recurso humano: Funcionarios y personal contratista   del  Área de Almacén General financiado por el proyecto  de inversión de la SAF</t>
  </si>
  <si>
    <r>
      <t>Ingreso de personal no autorizado a la bodega</t>
    </r>
    <r>
      <rPr>
        <strike/>
        <sz val="12"/>
        <rFont val="Calibri"/>
        <family val="2"/>
      </rPr>
      <t xml:space="preserve"> </t>
    </r>
    <r>
      <rPr>
        <sz val="12"/>
        <rFont val="Calibri"/>
        <family val="2"/>
      </rPr>
      <t xml:space="preserve">
</t>
    </r>
  </si>
  <si>
    <t>IMPACTO
Ver pestaña "Criterios de impacto"
5: Catastrófico
4: Mayor
3: Moderado</t>
  </si>
  <si>
    <t>Criterios para calificar el impacto en riesgos de corrupción</t>
  </si>
  <si>
    <t>1. ¿Afecta al grupo de funcionarios del proceso?</t>
  </si>
  <si>
    <t>NO</t>
  </si>
  <si>
    <t xml:space="preserve">2. ¿Afecta el cumplimiento de metas y objetivos de la dependencia? </t>
  </si>
  <si>
    <t>SI</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</si>
  <si>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</si>
  <si>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</si>
  <si>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</si>
  <si>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</si>
  <si>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</si>
  <si>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</si>
  <si>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</si>
  <si>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</si>
  <si>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</si>
  <si>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</si>
  <si>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</si>
  <si>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</si>
  <si>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</si>
  <si>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</si>
  <si>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</si>
  <si>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</si>
  <si>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</si>
  <si>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Observación de criterio</t>
  </si>
  <si>
    <t>Auxiliar de bodega</t>
  </si>
  <si>
    <t xml:space="preserve">Subdirector(a) Administrativo(a) y Financiero(a)
Almacenista General
</t>
  </si>
  <si>
    <t xml:space="preserve">Planillas de control de ingreso y salida de la bodega de almacén general dilgenciadas
</t>
  </si>
  <si>
    <t>Revisión de las planillas de control de ingreso al almacén verificando su correcto y total diligenciamiento.</t>
  </si>
  <si>
    <t xml:space="preserve">
INDICADOR: 
Número de casos de pérdida de elementos en Bodega 
FRECUENCIA: Trimestral
META: Cero 
</t>
  </si>
  <si>
    <t>Revisar las grabaciones de las videocámaras y tomar decisiones de acuerdo al análisis de los hechos 
Instaurar el Denuncio por el bien y dar conocimiento a los entes de Control, a la empresa de vigilancia y a las Aseguradoras para el respectivo tramite.</t>
  </si>
  <si>
    <t xml:space="preserve">Investigaciones disciplinarias, para el  encargado de bodega.
</t>
  </si>
  <si>
    <t xml:space="preserve">Para el personal que trabaja en la bodega se dispone de claves personales que activan o desactivan la alarma que se encuentra vinculada a la central de monitoreo de la empresa de seguridad.
Por otra parte, se cuenta con una planilla "Control de ingreso y salida de la bodega de almacén general", la cual debe ser diligenciada en el momento que el encargado de la bodega autoriza el ingreso de personal requerido para la verificación técnica de los bienes adquiridos de acuerdo con el contrato correspondiente, o salida y entrega de bienes.
</t>
  </si>
  <si>
    <t>Acciones asociadas al control</t>
  </si>
  <si>
    <t xml:space="preserve">DEBIDO A 
(Causa(s))
</t>
  </si>
  <si>
    <t xml:space="preserve">PUEDE SUCEDER QUE
(Riesgo)
</t>
  </si>
  <si>
    <t xml:space="preserve">QUE PODRÍA OCASIONAR (Consecuencia(s))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</si>
  <si>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</si>
  <si>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</si>
  <si>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</si>
  <si>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 xml:space="preserve">PLAN DE CONTINGENCIA </t>
  </si>
  <si>
    <t xml:space="preserve">Apropiación por uso del poder de bienes almacenados en la bodega de almacen general  para beneficio privado de servidores / contratistas que desvía  la gestión de lo público </t>
  </si>
  <si>
    <t>FECHA DE ACTUALIZACIÓN: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</si>
</sst>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rgb="FF000000"/>
      <name val="Calibri"/>
      <family val="2"/>
      <charset val="1"/>
    </font>
    <font>
      <sz val="11"/>
      <color theme="1"/>
      <name val="Calibri"/>
      <family val="2"/>
      <scheme val="minor"/>
    </font>
    <font>
      <sz val="10"/>
      <name val="Calibri"/>
      <family val="2"/>
      <charset val="1"/>
    </font>
    <font>
      <b/>
      <sz val="11"/>
      <color rgb="FF000000"/>
      <name val="Calibri"/>
      <family val="2"/>
      <charset val="1"/>
    </font>
    <font>
      <sz val="11"/>
      <color rgb="FF000000"/>
      <name val="Calibri"/>
      <family val="2"/>
      <charset val="1"/>
    </font>
    <font>
      <sz val="14"/>
      <name val="Calibri"/>
      <family val="2"/>
    </font>
    <font>
      <sz val="10"/>
      <color theme="0"/>
      <name val="Calibri"/>
      <family val="2"/>
      <charset val="1"/>
    </font>
    <font>
      <b/>
      <sz val="18"/>
      <name val="Calibri"/>
      <family val="2"/>
    </font>
    <font>
      <b/>
      <sz val="12"/>
      <name val="Calibri"/>
      <family val="2"/>
    </font>
    <font>
      <sz val="12"/>
      <name val="Calibri"/>
      <family val="2"/>
    </font>
    <font>
      <strike/>
      <sz val="12"/>
      <name val="Calibri"/>
      <family val="2"/>
    </font>
    <font>
      <sz val="12"/>
      <color rgb="FF000000"/>
      <name val="Calibri"/>
      <family val="2"/>
    </font>
    <font>
      <sz val="11"/>
      <name val="Calibri"/>
      <family val="2"/>
    </font>
    <font>
      <sz val="11"/>
      <color theme="1"/>
      <name val="Arial"/>
      <family val="2"/>
    </font>
    <font>
      <b/>
      <sz val="14"/>
      <color theme="1"/>
      <name val="Arial"/>
      <family val="2"/>
    </font>
    <font>
      <sz val="10"/>
      <color theme="1"/>
      <name val="Arial"/>
      <family val="2"/>
    </font>
    <font>
      <b/>
      <sz val="11"/>
      <name val="Calibri"/>
      <family val="2"/>
      <scheme val="minor"/>
    </font>
    <font>
      <b/>
      <sz val="9"/>
      <name val="Calibri"/>
      <family val="2"/>
      <scheme val="minor"/>
    </font>
    <font>
      <b/>
      <sz val="8"/>
      <color theme="1"/>
      <name val="Arial"/>
      <family val="2"/>
    </font>
    <font>
      <b/>
      <sz val="10"/>
      <name val="Calibri"/>
      <family val="2"/>
      <scheme val="minor"/>
    </font>
    <font>
      <sz val="12"/>
      <color theme="1"/>
      <name val="Calibri"/>
      <family val="2"/>
    </font>
  </fonts>
  <fills count="12">
    <fill>
      <patternFill patternType="none"/>
    </fill>
    <fill>
      <patternFill patternType="gray125"/>
    </fill>
    <fill>
      <patternFill patternType="solid">
        <fgColor rgb="FFFFFFFF"/>
        <bgColor rgb="FFFBE5D6"/>
      </patternFill>
    </fill>
    <fill>
      <patternFill patternType="solid">
        <fgColor rgb="FFBFBFBF"/>
        <bgColor rgb="FFCCCCFF"/>
      </patternFill>
    </fill>
    <fill>
      <patternFill patternType="solid">
        <fgColor rgb="FFFBE5D6"/>
        <bgColor rgb="FFFFFFFF"/>
      </patternFill>
    </fill>
    <fill>
      <patternFill patternType="solid">
        <fgColor theme="0"/>
        <bgColor indexed="64"/>
      </patternFill>
    </fill>
    <fill>
      <patternFill patternType="solid">
        <fgColor theme="0"/>
        <bgColor rgb="FFFBE5D6"/>
      </patternFill>
    </fill>
    <fill>
      <patternFill patternType="solid">
        <fgColor theme="0" tint="-0.249977111117893"/>
        <bgColor rgb="FFCCCCFF"/>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BD4B4"/>
        <bgColor rgb="FFFBD4B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13" fillId="0" borderId="0"/>
    <xf numFmtId="0" fontId="1" fillId="0" borderId="0"/>
  </cellStyleXfs>
  <cellXfs count="46">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2" borderId="0" xfId="0" applyFont="1" applyFill="1"/>
    <xf numFmtId="0" fontId="2" fillId="2" borderId="0" xfId="0" applyFont="1" applyFill="1" applyAlignment="1">
      <alignment horizontal="left" vertical="center"/>
    </xf>
    <xf numFmtId="0" fontId="2" fillId="0" borderId="0" xfId="0" applyFont="1" applyAlignment="1">
      <alignment horizontal="left" vertical="center"/>
    </xf>
    <xf numFmtId="0" fontId="3" fillId="0" borderId="0" xfId="0" applyFont="1"/>
    <xf numFmtId="0" fontId="0" fillId="0" borderId="0" xfId="0" applyAlignment="1">
      <alignment wrapText="1"/>
    </xf>
    <xf numFmtId="0" fontId="3" fillId="0" borderId="0" xfId="0" applyFont="1" applyAlignment="1">
      <alignment vertical="center" wrapText="1"/>
    </xf>
    <xf numFmtId="0" fontId="3" fillId="0" borderId="0" xfId="0" applyFont="1" applyAlignment="1">
      <alignment wrapText="1"/>
    </xf>
    <xf numFmtId="0" fontId="6" fillId="0" borderId="0" xfId="0" applyFont="1"/>
    <xf numFmtId="0" fontId="2" fillId="0" borderId="0" xfId="0" applyFont="1" applyAlignment="1">
      <alignment wrapText="1"/>
    </xf>
    <xf numFmtId="0" fontId="2" fillId="5" borderId="0" xfId="0" applyFont="1" applyFill="1" applyAlignment="1">
      <alignment horizontal="center" vertical="center"/>
    </xf>
    <xf numFmtId="0" fontId="7" fillId="0" borderId="0" xfId="0" applyFont="1"/>
    <xf numFmtId="0" fontId="13" fillId="0" borderId="0" xfId="2"/>
    <xf numFmtId="0" fontId="13" fillId="9" borderId="1" xfId="2" applyFill="1" applyBorder="1" applyAlignment="1">
      <alignment horizontal="center"/>
    </xf>
    <xf numFmtId="0" fontId="12" fillId="6" borderId="1" xfId="0" applyFont="1" applyFill="1" applyBorder="1" applyAlignment="1">
      <alignment vertical="center" wrapText="1"/>
    </xf>
    <xf numFmtId="1" fontId="13" fillId="0" borderId="1" xfId="0" applyNumberFormat="1" applyFont="1" applyBorder="1" applyAlignment="1">
      <alignment vertical="center" wrapText="1"/>
    </xf>
    <xf numFmtId="0" fontId="8" fillId="3" borderId="1" xfId="0" applyFont="1" applyFill="1" applyBorder="1" applyAlignment="1">
      <alignment horizontal="left" vertical="center" wrapText="1"/>
    </xf>
    <xf numFmtId="0" fontId="17" fillId="11" borderId="1" xfId="3" applyFont="1" applyFill="1" applyBorder="1" applyAlignment="1">
      <alignment horizontal="center" vertical="center" wrapText="1"/>
    </xf>
    <xf numFmtId="0" fontId="17" fillId="8" borderId="1" xfId="0" applyFont="1" applyFill="1" applyBorder="1" applyAlignment="1">
      <alignment horizontal="left" vertical="center" wrapText="1"/>
    </xf>
    <xf numFmtId="0" fontId="18" fillId="10" borderId="1" xfId="0" applyFont="1" applyFill="1" applyBorder="1" applyAlignment="1">
      <alignment vertical="center" wrapText="1"/>
    </xf>
    <xf numFmtId="0" fontId="19" fillId="11" borderId="1" xfId="3" applyFont="1" applyFill="1" applyBorder="1" applyAlignment="1">
      <alignment horizontal="center" vertical="center" wrapText="1"/>
    </xf>
    <xf numFmtId="0" fontId="8" fillId="7" borderId="1" xfId="0" applyFont="1" applyFill="1" applyBorder="1" applyAlignment="1">
      <alignment horizontal="left" vertical="center" wrapText="1"/>
    </xf>
    <xf numFmtId="0" fontId="16" fillId="11" borderId="1" xfId="3" applyFont="1" applyFill="1" applyBorder="1" applyAlignment="1">
      <alignment horizontal="center" vertical="center" wrapText="1"/>
    </xf>
    <xf numFmtId="0" fontId="8" fillId="4"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xf>
    <xf numFmtId="0" fontId="8" fillId="0" borderId="1" xfId="0" applyFont="1" applyBorder="1" applyAlignment="1">
      <alignment horizontal="left" vertical="center" wrapText="1"/>
    </xf>
    <xf numFmtId="0" fontId="9"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9" fillId="2" borderId="1" xfId="0" applyFont="1" applyFill="1" applyBorder="1" applyAlignment="1">
      <alignment horizontal="justify" vertical="center" wrapText="1"/>
    </xf>
    <xf numFmtId="0" fontId="9" fillId="6" borderId="1" xfId="0" applyFont="1" applyFill="1" applyBorder="1" applyAlignment="1">
      <alignment horizontal="left" vertical="center"/>
    </xf>
    <xf numFmtId="0" fontId="11" fillId="0" borderId="1" xfId="0" applyFont="1" applyBorder="1" applyAlignment="1">
      <alignment horizontal="left" vertical="center" wrapText="1"/>
    </xf>
    <xf numFmtId="0" fontId="9" fillId="6" borderId="1" xfId="1" applyFont="1" applyFill="1" applyBorder="1" applyAlignment="1">
      <alignment horizontal="left" vertical="center" wrapText="1"/>
    </xf>
    <xf numFmtId="0" fontId="9" fillId="5" borderId="1" xfId="1" applyFont="1" applyFill="1" applyBorder="1" applyAlignment="1">
      <alignment horizontal="left" vertical="center" wrapText="1"/>
    </xf>
    <xf numFmtId="0" fontId="9" fillId="4"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0" borderId="1" xfId="2" applyFont="1" applyBorder="1" applyAlignment="1">
      <alignment horizontal="left" vertical="top"/>
    </xf>
    <xf numFmtId="0" fontId="14" fillId="9" borderId="1" xfId="2" applyFont="1" applyFill="1" applyBorder="1" applyAlignment="1">
      <alignment horizontal="center"/>
    </xf>
  </cellXfs>
  <cellStyles count="4">
    <cellStyle name="Normal" xfId="0" builtinId="0"/>
    <cellStyle name="Normal 2" xfId="3"/>
    <cellStyle name="Normal 2 2 2" xfId="2"/>
    <cellStyle name="TableStyleLight1" xfId="1"/>
  </cellStyles>
  <dxfs count="9">
    <dxf>
      <font>
        <sz val="11"/>
        <color rgb="FF000000"/>
        <name val="Calibri"/>
      </font>
      <fill>
        <patternFill>
          <bgColor rgb="FFFF0000"/>
        </patternFill>
      </fill>
    </dxf>
    <dxf>
      <font>
        <sz val="11"/>
        <color rgb="FF000000"/>
        <name val="Calibri"/>
      </font>
      <fill>
        <patternFill>
          <bgColor rgb="FF00B050"/>
        </patternFill>
      </fill>
    </dxf>
    <dxf>
      <font>
        <sz val="11"/>
        <color rgb="FF000000"/>
        <name val="Calibri"/>
      </font>
      <fill>
        <patternFill>
          <bgColor rgb="FFFFFF00"/>
        </patternFill>
      </fill>
    </dxf>
    <dxf>
      <font>
        <sz val="11"/>
        <color rgb="FF000000"/>
        <name val="Calibri"/>
      </font>
      <fill>
        <patternFill>
          <bgColor rgb="FFED7D31"/>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color rgb="FF9C0006"/>
      </font>
      <fill>
        <patternFill patternType="solid">
          <fgColor rgb="FFFFC7CE"/>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E522D767-8512-4860-B300-87D1ED2DFA55}"/>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08EA3E72-20CF-49A9-9D9B-5BB84050A418}"/>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J10"/>
  <sheetViews>
    <sheetView showGridLines="0" tabSelected="1" zoomScale="70" zoomScaleNormal="70" workbookViewId="0">
      <selection activeCell="AR5" sqref="AR5"/>
    </sheetView>
  </sheetViews>
  <sheetFormatPr baseColWidth="10" defaultColWidth="9.140625" defaultRowHeight="15" x14ac:dyDescent="0.25"/>
  <cols>
    <col min="1" max="1" width="26.85546875" style="1" customWidth="1"/>
    <col min="2" max="2" width="11.42578125" style="2" customWidth="1"/>
    <col min="3" max="3" width="27.7109375" style="1" customWidth="1"/>
    <col min="4" max="4" width="22.42578125" style="1" customWidth="1"/>
    <col min="5" max="5" width="16.140625" style="1" customWidth="1"/>
    <col min="6" max="6" width="23.28515625" style="1" customWidth="1"/>
    <col min="7" max="8" width="30.7109375" style="1"/>
    <col min="9" max="9" width="26.5703125" style="1" customWidth="1"/>
    <col min="10" max="10" width="28.42578125" style="1" customWidth="1"/>
    <col min="11" max="11" width="34.7109375" style="1" customWidth="1"/>
    <col min="12" max="12" width="34.7109375" style="1" hidden="1" customWidth="1"/>
    <col min="13" max="13" width="16.42578125" style="1" customWidth="1"/>
    <col min="14" max="14" width="31.7109375" style="1" customWidth="1"/>
    <col min="15" max="15" width="41.85546875" style="1" customWidth="1"/>
    <col min="16" max="16" width="25.28515625" style="1" customWidth="1"/>
    <col min="17" max="17" width="29.140625" style="1" customWidth="1"/>
    <col min="18" max="18" width="41.85546875" style="1" customWidth="1"/>
    <col min="19" max="19" width="75.7109375" style="1" customWidth="1"/>
    <col min="20" max="20" width="30.7109375" style="1"/>
    <col min="21" max="21" width="29.140625" style="1" customWidth="1"/>
    <col min="22" max="22" width="20.140625" style="3" customWidth="1"/>
    <col min="23" max="23" width="14" style="3" customWidth="1"/>
    <col min="24" max="24" width="17.140625" style="3" customWidth="1"/>
    <col min="25" max="25" width="15.7109375" style="3"/>
    <col min="26" max="26" width="18.42578125" style="3" customWidth="1"/>
    <col min="27" max="27" width="11.28515625" style="3" customWidth="1"/>
    <col min="28" max="28" width="16" style="14" customWidth="1"/>
    <col min="29" max="29" width="21.140625" style="3" customWidth="1"/>
    <col min="30" max="30" width="22" style="3" customWidth="1"/>
    <col min="31" max="31" width="15" style="3" customWidth="1"/>
    <col min="32" max="32" width="24" style="3" customWidth="1"/>
    <col min="33" max="33" width="21" style="3" customWidth="1"/>
    <col min="34" max="34" width="18.28515625" style="3" customWidth="1"/>
    <col min="35" max="35" width="16.140625" style="3" customWidth="1"/>
    <col min="36" max="36" width="19" style="1" customWidth="1"/>
    <col min="37" max="37" width="18" style="1" customWidth="1"/>
    <col min="38" max="38" width="15.7109375" style="1"/>
    <col min="39" max="39" width="19.5703125" style="1" customWidth="1"/>
    <col min="40" max="40" width="21" style="1" customWidth="1"/>
    <col min="41" max="42" width="15.7109375" style="1"/>
    <col min="43" max="43" width="30.85546875" style="4"/>
    <col min="44" max="45" width="30.85546875" style="1"/>
    <col min="46" max="46" width="62.28515625" style="1" customWidth="1"/>
    <col min="47" max="47" width="30.85546875" style="5"/>
    <col min="48" max="48" width="47.42578125" style="5" customWidth="1"/>
    <col min="49" max="96" width="11.42578125" style="5"/>
    <col min="97" max="1022" width="11.42578125" style="1"/>
    <col min="1023" max="1025" width="11.42578125"/>
  </cols>
  <sheetData>
    <row r="2" spans="1:1024" ht="23.25" x14ac:dyDescent="0.35">
      <c r="A2" s="15" t="s">
        <v>199</v>
      </c>
    </row>
    <row r="4" spans="1:1024" s="6" customFormat="1" ht="108" customHeight="1" x14ac:dyDescent="0.25">
      <c r="A4" s="42" t="s">
        <v>0</v>
      </c>
      <c r="B4" s="42"/>
      <c r="C4" s="20" t="s">
        <v>1</v>
      </c>
      <c r="D4" s="20" t="s">
        <v>2</v>
      </c>
      <c r="E4" s="20" t="s">
        <v>3</v>
      </c>
      <c r="F4" s="20" t="s">
        <v>4</v>
      </c>
      <c r="G4" s="21" t="s">
        <v>191</v>
      </c>
      <c r="H4" s="21" t="s">
        <v>192</v>
      </c>
      <c r="I4" s="21" t="s">
        <v>193</v>
      </c>
      <c r="J4" s="21" t="s">
        <v>5</v>
      </c>
      <c r="K4" s="22" t="s">
        <v>158</v>
      </c>
      <c r="L4" s="23" t="s">
        <v>181</v>
      </c>
      <c r="M4" s="20" t="s">
        <v>7</v>
      </c>
      <c r="N4" s="20" t="s">
        <v>8</v>
      </c>
      <c r="O4" s="20" t="s">
        <v>9</v>
      </c>
      <c r="P4" s="20" t="s">
        <v>10</v>
      </c>
      <c r="Q4" s="24" t="s">
        <v>11</v>
      </c>
      <c r="R4" s="24" t="s">
        <v>194</v>
      </c>
      <c r="S4" s="24" t="s">
        <v>195</v>
      </c>
      <c r="T4" s="24" t="s">
        <v>196</v>
      </c>
      <c r="U4" s="24" t="s">
        <v>12</v>
      </c>
      <c r="V4" s="20" t="s">
        <v>13</v>
      </c>
      <c r="W4" s="20" t="s">
        <v>14</v>
      </c>
      <c r="X4" s="20" t="s">
        <v>15</v>
      </c>
      <c r="Y4" s="20" t="s">
        <v>16</v>
      </c>
      <c r="Z4" s="20" t="s">
        <v>17</v>
      </c>
      <c r="AA4" s="20" t="s">
        <v>18</v>
      </c>
      <c r="AB4" s="25" t="s">
        <v>19</v>
      </c>
      <c r="AC4" s="20" t="s">
        <v>20</v>
      </c>
      <c r="AD4" s="20" t="s">
        <v>21</v>
      </c>
      <c r="AE4" s="20" t="s">
        <v>22</v>
      </c>
      <c r="AF4" s="20" t="s">
        <v>23</v>
      </c>
      <c r="AG4" s="20" t="s">
        <v>24</v>
      </c>
      <c r="AH4" s="20" t="s">
        <v>25</v>
      </c>
      <c r="AI4" s="20" t="s">
        <v>26</v>
      </c>
      <c r="AJ4" s="20" t="s">
        <v>27</v>
      </c>
      <c r="AK4" s="20" t="s">
        <v>28</v>
      </c>
      <c r="AL4" s="20" t="s">
        <v>29</v>
      </c>
      <c r="AM4" s="20" t="s">
        <v>30</v>
      </c>
      <c r="AN4" s="20" t="s">
        <v>6</v>
      </c>
      <c r="AO4" s="20" t="s">
        <v>31</v>
      </c>
      <c r="AP4" s="20" t="s">
        <v>32</v>
      </c>
      <c r="AQ4" s="26" t="s">
        <v>190</v>
      </c>
      <c r="AR4" s="20" t="s">
        <v>33</v>
      </c>
      <c r="AS4" s="20" t="s">
        <v>34</v>
      </c>
      <c r="AT4" s="20" t="s">
        <v>35</v>
      </c>
      <c r="AU4" s="20" t="s">
        <v>36</v>
      </c>
      <c r="AV4" s="27" t="s">
        <v>197</v>
      </c>
      <c r="AMI4"/>
      <c r="AMJ4"/>
    </row>
    <row r="5" spans="1:1024" s="7" customFormat="1" ht="273" customHeight="1" x14ac:dyDescent="0.25">
      <c r="A5" s="43" t="s">
        <v>37</v>
      </c>
      <c r="B5" s="43"/>
      <c r="C5" s="28" t="s">
        <v>38</v>
      </c>
      <c r="D5" s="29" t="s">
        <v>39</v>
      </c>
      <c r="E5" s="30" t="s">
        <v>40</v>
      </c>
      <c r="F5" s="28" t="s">
        <v>41</v>
      </c>
      <c r="G5" s="29" t="s">
        <v>157</v>
      </c>
      <c r="H5" s="40" t="s">
        <v>198</v>
      </c>
      <c r="I5" s="29" t="s">
        <v>188</v>
      </c>
      <c r="J5" s="28" t="s">
        <v>42</v>
      </c>
      <c r="K5" s="18" t="str">
        <f>IF(L5&lt;6,"Moderado (3)",IF(L5&lt;12,"Mayor (4)","Catastrófico (5)"))</f>
        <v>Moderado (3)</v>
      </c>
      <c r="L5" s="19">
        <f>COUNTIF('Criterios impacto 1'!H2:H20,"SI")</f>
        <v>4</v>
      </c>
      <c r="M5" s="31" t="str">
        <f>VLOOKUP(CONCATENATE(J5,K5),Parámetros!$A$56:$B$80,2,0)</f>
        <v>Moderado (3)</v>
      </c>
      <c r="N5" s="29" t="s">
        <v>44</v>
      </c>
      <c r="O5" s="29" t="s">
        <v>183</v>
      </c>
      <c r="P5" s="28" t="s">
        <v>182</v>
      </c>
      <c r="Q5" s="32" t="s">
        <v>153</v>
      </c>
      <c r="R5" s="32" t="s">
        <v>154</v>
      </c>
      <c r="S5" s="33" t="s">
        <v>189</v>
      </c>
      <c r="T5" s="34" t="s">
        <v>155</v>
      </c>
      <c r="U5" s="28" t="s">
        <v>184</v>
      </c>
      <c r="V5" s="30">
        <v>15</v>
      </c>
      <c r="W5" s="30">
        <v>15</v>
      </c>
      <c r="X5" s="30">
        <v>15</v>
      </c>
      <c r="Y5" s="30">
        <v>15</v>
      </c>
      <c r="Z5" s="30">
        <v>15</v>
      </c>
      <c r="AA5" s="30">
        <v>15</v>
      </c>
      <c r="AB5" s="35">
        <v>10</v>
      </c>
      <c r="AC5" s="29">
        <f>SUM(V5:AB5)</f>
        <v>100</v>
      </c>
      <c r="AD5" s="29" t="s">
        <v>46</v>
      </c>
      <c r="AE5" s="29" t="s">
        <v>46</v>
      </c>
      <c r="AF5" s="29" t="s">
        <v>46</v>
      </c>
      <c r="AG5" s="29">
        <v>100</v>
      </c>
      <c r="AH5" s="29" t="s">
        <v>46</v>
      </c>
      <c r="AI5" s="29" t="s">
        <v>47</v>
      </c>
      <c r="AJ5" s="29" t="s">
        <v>48</v>
      </c>
      <c r="AK5" s="29">
        <f>VLOOKUP(CONCATENATE(AH5,AI5,AJ5),Parámetros!$A$13:$B$24,2,0)</f>
        <v>2</v>
      </c>
      <c r="AL5" s="29">
        <f>VLOOKUP(CONCATENATE(AH5,AI5,AJ5),Parámetros!$A$27:$B$38,2,0)</f>
        <v>0</v>
      </c>
      <c r="AM5" s="36" t="s">
        <v>42</v>
      </c>
      <c r="AN5" s="36" t="s">
        <v>79</v>
      </c>
      <c r="AO5" s="31" t="str">
        <f>VLOOKUP(CONCATENATE(AM5,AN5),Parámetros!$A$56:$B$80,2,0)</f>
        <v>Moderado (3)</v>
      </c>
      <c r="AP5" s="29" t="s">
        <v>49</v>
      </c>
      <c r="AQ5" s="37" t="s">
        <v>185</v>
      </c>
      <c r="AR5" s="28" t="s">
        <v>45</v>
      </c>
      <c r="AS5" s="41">
        <v>2026</v>
      </c>
      <c r="AT5" s="38" t="s">
        <v>186</v>
      </c>
      <c r="AU5" s="28" t="s">
        <v>156</v>
      </c>
      <c r="AV5" s="39" t="s">
        <v>187</v>
      </c>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AMI5"/>
      <c r="AMJ5"/>
    </row>
    <row r="6" spans="1:1024" x14ac:dyDescent="0.25">
      <c r="AT6" s="13"/>
    </row>
    <row r="7" spans="1:1024" x14ac:dyDescent="0.25">
      <c r="S7" s="12"/>
    </row>
    <row r="8" spans="1:1024" x14ac:dyDescent="0.25">
      <c r="S8" s="12" t="s">
        <v>151</v>
      </c>
    </row>
    <row r="9" spans="1:1024" x14ac:dyDescent="0.25">
      <c r="S9" s="12"/>
    </row>
    <row r="10" spans="1:1024" x14ac:dyDescent="0.25">
      <c r="S10" s="12" t="s">
        <v>152</v>
      </c>
    </row>
  </sheetData>
  <mergeCells count="2">
    <mergeCell ref="A4:B4"/>
    <mergeCell ref="A5:B5"/>
  </mergeCells>
  <conditionalFormatting sqref="L5">
    <cfRule type="containsText" dxfId="8" priority="1" operator="containsText" text="❌">
      <formula>NOT(ISERROR(SEARCH(("❌"),(L5))))</formula>
    </cfRule>
  </conditionalFormatting>
  <conditionalFormatting sqref="M5">
    <cfRule type="expression" dxfId="7" priority="5">
      <formula>NOT(ISERROR(SEARCH("Bajo",M5)))</formula>
    </cfRule>
    <cfRule type="expression" dxfId="6" priority="6">
      <formula>NOT(ISERROR(SEARCH("Moderado",M5)))</formula>
    </cfRule>
    <cfRule type="expression" dxfId="5" priority="7">
      <formula>NOT(ISERROR(SEARCH("Alto",M5)))</formula>
    </cfRule>
    <cfRule type="expression" dxfId="4" priority="8">
      <formula>NOT(ISERROR(SEARCH("Extremo",M5)))</formula>
    </cfRule>
  </conditionalFormatting>
  <conditionalFormatting sqref="AO5">
    <cfRule type="expression" dxfId="3" priority="9">
      <formula>NOT(ISERROR(SEARCH("Alto",AO5)))</formula>
    </cfRule>
    <cfRule type="expression" dxfId="2" priority="9">
      <formula>NOT(ISERROR(SEARCH("Moderado",AO5)))</formula>
    </cfRule>
    <cfRule type="expression" dxfId="1" priority="9">
      <formula>NOT(ISERROR(SEARCH("Bajo",AO5)))</formula>
    </cfRule>
    <cfRule type="expression" dxfId="0" priority="9">
      <formula>NOT(ISERROR(SEARCH("Extremo",AO5)))</formula>
    </cfRule>
  </conditionalFormatting>
  <pageMargins left="0.70833333333333304" right="0.25972222222222202" top="0.74791666666666701" bottom="0.74791666666666701"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110" zoomScaleNormal="110" workbookViewId="0">
      <selection activeCell="H15" sqref="H15"/>
    </sheetView>
  </sheetViews>
  <sheetFormatPr baseColWidth="10" defaultRowHeight="14.25" x14ac:dyDescent="0.2"/>
  <cols>
    <col min="1" max="16384" width="11.42578125" style="16"/>
  </cols>
  <sheetData>
    <row r="1" spans="1:12" ht="18" x14ac:dyDescent="0.25">
      <c r="A1" s="45" t="s">
        <v>159</v>
      </c>
      <c r="B1" s="45"/>
      <c r="C1" s="45"/>
      <c r="D1" s="45"/>
      <c r="E1" s="45"/>
      <c r="F1" s="45"/>
      <c r="G1" s="45"/>
      <c r="H1" s="45"/>
    </row>
    <row r="2" spans="1:12" x14ac:dyDescent="0.2">
      <c r="A2" s="44" t="s">
        <v>160</v>
      </c>
      <c r="B2" s="44"/>
      <c r="C2" s="44"/>
      <c r="D2" s="44"/>
      <c r="E2" s="44"/>
      <c r="F2" s="44"/>
      <c r="G2" s="44"/>
      <c r="H2" s="17" t="s">
        <v>163</v>
      </c>
    </row>
    <row r="3" spans="1:12" x14ac:dyDescent="0.2">
      <c r="A3" s="44" t="s">
        <v>162</v>
      </c>
      <c r="B3" s="44"/>
      <c r="C3" s="44"/>
      <c r="D3" s="44"/>
      <c r="E3" s="44"/>
      <c r="F3" s="44"/>
      <c r="G3" s="44"/>
      <c r="H3" s="17" t="s">
        <v>161</v>
      </c>
    </row>
    <row r="4" spans="1:12" x14ac:dyDescent="0.2">
      <c r="A4" s="44" t="s">
        <v>164</v>
      </c>
      <c r="B4" s="44"/>
      <c r="C4" s="44"/>
      <c r="D4" s="44"/>
      <c r="E4" s="44"/>
      <c r="F4" s="44"/>
      <c r="G4" s="44"/>
      <c r="H4" s="17" t="s">
        <v>161</v>
      </c>
    </row>
    <row r="5" spans="1:12" x14ac:dyDescent="0.2">
      <c r="A5" s="44" t="s">
        <v>165</v>
      </c>
      <c r="B5" s="44"/>
      <c r="C5" s="44"/>
      <c r="D5" s="44"/>
      <c r="E5" s="44"/>
      <c r="F5" s="44"/>
      <c r="G5" s="44"/>
      <c r="H5" s="17" t="s">
        <v>161</v>
      </c>
    </row>
    <row r="6" spans="1:12" x14ac:dyDescent="0.2">
      <c r="A6" s="44" t="s">
        <v>166</v>
      </c>
      <c r="B6" s="44"/>
      <c r="C6" s="44"/>
      <c r="D6" s="44"/>
      <c r="E6" s="44"/>
      <c r="F6" s="44"/>
      <c r="G6" s="44"/>
      <c r="H6" s="17" t="s">
        <v>161</v>
      </c>
    </row>
    <row r="7" spans="1:12" x14ac:dyDescent="0.2">
      <c r="A7" s="44" t="s">
        <v>167</v>
      </c>
      <c r="B7" s="44"/>
      <c r="C7" s="44"/>
      <c r="D7" s="44"/>
      <c r="E7" s="44"/>
      <c r="F7" s="44"/>
      <c r="G7" s="44"/>
      <c r="H7" s="17" t="s">
        <v>161</v>
      </c>
    </row>
    <row r="8" spans="1:12" x14ac:dyDescent="0.2">
      <c r="A8" s="44" t="s">
        <v>168</v>
      </c>
      <c r="B8" s="44"/>
      <c r="C8" s="44"/>
      <c r="D8" s="44"/>
      <c r="E8" s="44"/>
      <c r="F8" s="44"/>
      <c r="G8" s="44"/>
      <c r="H8" s="17" t="s">
        <v>161</v>
      </c>
    </row>
    <row r="9" spans="1:12" x14ac:dyDescent="0.2">
      <c r="A9" s="44" t="s">
        <v>169</v>
      </c>
      <c r="B9" s="44"/>
      <c r="C9" s="44"/>
      <c r="D9" s="44"/>
      <c r="E9" s="44"/>
      <c r="F9" s="44"/>
      <c r="G9" s="44"/>
      <c r="H9" s="17" t="s">
        <v>161</v>
      </c>
    </row>
    <row r="10" spans="1:12" x14ac:dyDescent="0.2">
      <c r="A10" s="44" t="s">
        <v>170</v>
      </c>
      <c r="B10" s="44"/>
      <c r="C10" s="44"/>
      <c r="D10" s="44"/>
      <c r="E10" s="44"/>
      <c r="F10" s="44"/>
      <c r="G10" s="44"/>
      <c r="H10" s="17" t="s">
        <v>161</v>
      </c>
    </row>
    <row r="11" spans="1:12" x14ac:dyDescent="0.2">
      <c r="A11" s="44" t="s">
        <v>171</v>
      </c>
      <c r="B11" s="44"/>
      <c r="C11" s="44"/>
      <c r="D11" s="44"/>
      <c r="E11" s="44"/>
      <c r="F11" s="44"/>
      <c r="G11" s="44"/>
      <c r="H11" s="17" t="s">
        <v>161</v>
      </c>
    </row>
    <row r="12" spans="1:12" x14ac:dyDescent="0.2">
      <c r="A12" s="44" t="s">
        <v>172</v>
      </c>
      <c r="B12" s="44"/>
      <c r="C12" s="44"/>
      <c r="D12" s="44"/>
      <c r="E12" s="44"/>
      <c r="F12" s="44"/>
      <c r="G12" s="44"/>
      <c r="H12" s="17" t="s">
        <v>163</v>
      </c>
    </row>
    <row r="13" spans="1:12" x14ac:dyDescent="0.2">
      <c r="A13" s="44" t="s">
        <v>173</v>
      </c>
      <c r="B13" s="44"/>
      <c r="C13" s="44"/>
      <c r="D13" s="44"/>
      <c r="E13" s="44"/>
      <c r="F13" s="44"/>
      <c r="G13" s="44"/>
      <c r="H13" s="17" t="s">
        <v>163</v>
      </c>
      <c r="L13" s="16" t="s">
        <v>163</v>
      </c>
    </row>
    <row r="14" spans="1:12" x14ac:dyDescent="0.2">
      <c r="A14" s="44" t="s">
        <v>174</v>
      </c>
      <c r="B14" s="44"/>
      <c r="C14" s="44"/>
      <c r="D14" s="44"/>
      <c r="E14" s="44"/>
      <c r="F14" s="44"/>
      <c r="G14" s="44"/>
      <c r="H14" s="17" t="s">
        <v>163</v>
      </c>
      <c r="L14" s="16" t="s">
        <v>161</v>
      </c>
    </row>
    <row r="15" spans="1:12" x14ac:dyDescent="0.2">
      <c r="A15" s="44" t="s">
        <v>175</v>
      </c>
      <c r="B15" s="44"/>
      <c r="C15" s="44"/>
      <c r="D15" s="44"/>
      <c r="E15" s="44"/>
      <c r="F15" s="44"/>
      <c r="G15" s="44"/>
      <c r="H15" s="17" t="s">
        <v>161</v>
      </c>
    </row>
    <row r="16" spans="1:12" x14ac:dyDescent="0.2">
      <c r="A16" s="44" t="s">
        <v>176</v>
      </c>
      <c r="B16" s="44"/>
      <c r="C16" s="44"/>
      <c r="D16" s="44"/>
      <c r="E16" s="44"/>
      <c r="F16" s="44"/>
      <c r="G16" s="44"/>
      <c r="H16" s="17" t="s">
        <v>161</v>
      </c>
    </row>
    <row r="17" spans="1:8" x14ac:dyDescent="0.2">
      <c r="A17" s="44" t="s">
        <v>177</v>
      </c>
      <c r="B17" s="44"/>
      <c r="C17" s="44"/>
      <c r="D17" s="44"/>
      <c r="E17" s="44"/>
      <c r="F17" s="44"/>
      <c r="G17" s="44"/>
      <c r="H17" s="17" t="s">
        <v>161</v>
      </c>
    </row>
    <row r="18" spans="1:8" x14ac:dyDescent="0.2">
      <c r="A18" s="44" t="s">
        <v>178</v>
      </c>
      <c r="B18" s="44"/>
      <c r="C18" s="44"/>
      <c r="D18" s="44"/>
      <c r="E18" s="44"/>
      <c r="F18" s="44"/>
      <c r="G18" s="44"/>
      <c r="H18" s="17" t="s">
        <v>161</v>
      </c>
    </row>
    <row r="19" spans="1:8" x14ac:dyDescent="0.2">
      <c r="A19" s="44" t="s">
        <v>179</v>
      </c>
      <c r="B19" s="44"/>
      <c r="C19" s="44"/>
      <c r="D19" s="44"/>
      <c r="E19" s="44"/>
      <c r="F19" s="44"/>
      <c r="G19" s="44"/>
      <c r="H19" s="17" t="s">
        <v>161</v>
      </c>
    </row>
    <row r="20" spans="1:8" x14ac:dyDescent="0.2">
      <c r="A20" s="44" t="s">
        <v>180</v>
      </c>
      <c r="B20" s="44"/>
      <c r="C20" s="44"/>
      <c r="D20" s="44"/>
      <c r="E20" s="44"/>
      <c r="F20" s="44"/>
      <c r="G20" s="44"/>
      <c r="H20" s="17" t="s">
        <v>161</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
  <sheetViews>
    <sheetView zoomScale="90" zoomScaleNormal="90" workbookViewId="0">
      <selection activeCell="B3" sqref="B3"/>
    </sheetView>
  </sheetViews>
  <sheetFormatPr baseColWidth="10" defaultColWidth="9.140625" defaultRowHeight="15" x14ac:dyDescent="0.25"/>
  <cols>
    <col min="1" max="1" width="36.7109375"/>
    <col min="2" max="2" width="14.7109375"/>
    <col min="3" max="1025" width="10.7109375"/>
  </cols>
  <sheetData>
    <row r="1" spans="1:2" ht="14.1" customHeight="1" x14ac:dyDescent="0.25">
      <c r="A1" s="8" t="s">
        <v>50</v>
      </c>
    </row>
    <row r="2" spans="1:2" ht="14.1" customHeight="1" x14ac:dyDescent="0.25">
      <c r="A2" t="s">
        <v>51</v>
      </c>
      <c r="B2" t="s">
        <v>46</v>
      </c>
    </row>
    <row r="3" spans="1:2" ht="14.1" customHeight="1" x14ac:dyDescent="0.25">
      <c r="A3" t="s">
        <v>52</v>
      </c>
      <c r="B3" t="s">
        <v>53</v>
      </c>
    </row>
    <row r="4" spans="1:2" ht="14.1" customHeight="1" x14ac:dyDescent="0.25">
      <c r="A4" t="s">
        <v>54</v>
      </c>
      <c r="B4" t="s">
        <v>55</v>
      </c>
    </row>
    <row r="5" spans="1:2" ht="14.1" customHeight="1" x14ac:dyDescent="0.25">
      <c r="A5" s="9" t="s">
        <v>56</v>
      </c>
      <c r="B5" t="s">
        <v>53</v>
      </c>
    </row>
    <row r="6" spans="1:2" ht="14.1" customHeight="1" x14ac:dyDescent="0.25">
      <c r="A6" t="s">
        <v>57</v>
      </c>
      <c r="B6" t="s">
        <v>53</v>
      </c>
    </row>
    <row r="7" spans="1:2" ht="14.1" customHeight="1" x14ac:dyDescent="0.25">
      <c r="A7" s="9" t="s">
        <v>58</v>
      </c>
      <c r="B7" t="s">
        <v>55</v>
      </c>
    </row>
    <row r="8" spans="1:2" ht="14.1" customHeight="1" x14ac:dyDescent="0.25">
      <c r="A8" t="s">
        <v>59</v>
      </c>
      <c r="B8" t="s">
        <v>55</v>
      </c>
    </row>
    <row r="9" spans="1:2" ht="14.1" customHeight="1" x14ac:dyDescent="0.25">
      <c r="A9" s="9" t="s">
        <v>60</v>
      </c>
      <c r="B9" t="s">
        <v>55</v>
      </c>
    </row>
    <row r="10" spans="1:2" ht="14.1" customHeight="1" x14ac:dyDescent="0.25">
      <c r="A10" t="s">
        <v>61</v>
      </c>
      <c r="B10" t="s">
        <v>55</v>
      </c>
    </row>
    <row r="12" spans="1:2" ht="14.1" customHeight="1" x14ac:dyDescent="0.25">
      <c r="A12" s="8" t="s">
        <v>28</v>
      </c>
    </row>
    <row r="13" spans="1:2" ht="14.1" customHeight="1" x14ac:dyDescent="0.25">
      <c r="A13" t="s">
        <v>62</v>
      </c>
      <c r="B13">
        <v>2</v>
      </c>
    </row>
    <row r="14" spans="1:2" ht="14.1" customHeight="1" x14ac:dyDescent="0.25">
      <c r="A14" t="s">
        <v>63</v>
      </c>
      <c r="B14">
        <v>2</v>
      </c>
    </row>
    <row r="15" spans="1:2" ht="14.1" customHeight="1" x14ac:dyDescent="0.25">
      <c r="A15" t="s">
        <v>64</v>
      </c>
      <c r="B15">
        <v>2</v>
      </c>
    </row>
    <row r="16" spans="1:2" ht="14.1" customHeight="1" x14ac:dyDescent="0.25">
      <c r="A16" t="s">
        <v>65</v>
      </c>
      <c r="B16">
        <v>0</v>
      </c>
    </row>
    <row r="17" spans="1:2" ht="14.1" customHeight="1" x14ac:dyDescent="0.25">
      <c r="A17" t="s">
        <v>66</v>
      </c>
      <c r="B17">
        <v>1</v>
      </c>
    </row>
    <row r="18" spans="1:2" ht="14.1" customHeight="1" x14ac:dyDescent="0.25">
      <c r="A18" t="s">
        <v>67</v>
      </c>
      <c r="B18">
        <v>1</v>
      </c>
    </row>
    <row r="19" spans="1:2" ht="14.1" customHeight="1" x14ac:dyDescent="0.25">
      <c r="A19" t="s">
        <v>68</v>
      </c>
      <c r="B19">
        <v>1</v>
      </c>
    </row>
    <row r="20" spans="1:2" ht="14.1" customHeight="1" x14ac:dyDescent="0.25">
      <c r="A20" t="s">
        <v>69</v>
      </c>
      <c r="B20">
        <v>0</v>
      </c>
    </row>
    <row r="21" spans="1:2" ht="14.1" customHeight="1" x14ac:dyDescent="0.25">
      <c r="A21" t="s">
        <v>70</v>
      </c>
      <c r="B21">
        <v>0</v>
      </c>
    </row>
    <row r="22" spans="1:2" ht="14.1" customHeight="1" x14ac:dyDescent="0.25">
      <c r="A22" t="s">
        <v>71</v>
      </c>
      <c r="B22">
        <v>0</v>
      </c>
    </row>
    <row r="23" spans="1:2" ht="14.1" customHeight="1" x14ac:dyDescent="0.25">
      <c r="A23" t="s">
        <v>72</v>
      </c>
      <c r="B23">
        <v>0</v>
      </c>
    </row>
    <row r="24" spans="1:2" ht="14.1" customHeight="1" x14ac:dyDescent="0.25">
      <c r="A24" t="s">
        <v>73</v>
      </c>
      <c r="B24">
        <v>0</v>
      </c>
    </row>
    <row r="26" spans="1:2" ht="14.1" customHeight="1" x14ac:dyDescent="0.25">
      <c r="A26" s="8" t="s">
        <v>29</v>
      </c>
    </row>
    <row r="27" spans="1:2" ht="14.1" customHeight="1" x14ac:dyDescent="0.25">
      <c r="A27" t="s">
        <v>62</v>
      </c>
      <c r="B27">
        <v>2</v>
      </c>
    </row>
    <row r="28" spans="1:2" ht="14.1" customHeight="1" x14ac:dyDescent="0.25">
      <c r="A28" t="s">
        <v>63</v>
      </c>
      <c r="B28">
        <v>1</v>
      </c>
    </row>
    <row r="29" spans="1:2" ht="14.1" customHeight="1" x14ac:dyDescent="0.25">
      <c r="A29" t="s">
        <v>64</v>
      </c>
      <c r="B29">
        <v>0</v>
      </c>
    </row>
    <row r="30" spans="1:2" ht="14.1" customHeight="1" x14ac:dyDescent="0.25">
      <c r="A30" t="s">
        <v>65</v>
      </c>
      <c r="B30">
        <v>2</v>
      </c>
    </row>
    <row r="31" spans="1:2" ht="14.1" customHeight="1" x14ac:dyDescent="0.25">
      <c r="A31" t="s">
        <v>66</v>
      </c>
      <c r="B31">
        <v>1</v>
      </c>
    </row>
    <row r="32" spans="1:2" ht="14.1" customHeight="1" x14ac:dyDescent="0.25">
      <c r="A32" t="s">
        <v>67</v>
      </c>
      <c r="B32">
        <v>0</v>
      </c>
    </row>
    <row r="33" spans="1:2" ht="14.1" customHeight="1" x14ac:dyDescent="0.25">
      <c r="A33" t="s">
        <v>68</v>
      </c>
      <c r="B33">
        <v>0</v>
      </c>
    </row>
    <row r="34" spans="1:2" ht="14.1" customHeight="1" x14ac:dyDescent="0.25">
      <c r="A34" t="s">
        <v>69</v>
      </c>
      <c r="B34">
        <v>1</v>
      </c>
    </row>
    <row r="35" spans="1:2" ht="14.1" customHeight="1" x14ac:dyDescent="0.25">
      <c r="A35" t="s">
        <v>70</v>
      </c>
      <c r="B35">
        <v>0</v>
      </c>
    </row>
    <row r="36" spans="1:2" ht="14.1" customHeight="1" x14ac:dyDescent="0.25">
      <c r="A36" t="s">
        <v>71</v>
      </c>
      <c r="B36">
        <v>0</v>
      </c>
    </row>
    <row r="37" spans="1:2" ht="14.1" customHeight="1" x14ac:dyDescent="0.25">
      <c r="A37" t="s">
        <v>72</v>
      </c>
      <c r="B37">
        <v>0</v>
      </c>
    </row>
    <row r="38" spans="1:2" ht="14.1" customHeight="1" x14ac:dyDescent="0.25">
      <c r="A38" t="s">
        <v>73</v>
      </c>
      <c r="B38">
        <v>0</v>
      </c>
    </row>
    <row r="40" spans="1:2" ht="14.1" customHeight="1" x14ac:dyDescent="0.25">
      <c r="A40" t="s">
        <v>74</v>
      </c>
    </row>
    <row r="41" spans="1:2" ht="14.1" customHeight="1" x14ac:dyDescent="0.25">
      <c r="A41" t="s">
        <v>75</v>
      </c>
    </row>
    <row r="42" spans="1:2" ht="14.1" customHeight="1" x14ac:dyDescent="0.25">
      <c r="A42" t="s">
        <v>76</v>
      </c>
    </row>
    <row r="43" spans="1:2" ht="14.1" customHeight="1" x14ac:dyDescent="0.25">
      <c r="A43" t="s">
        <v>77</v>
      </c>
    </row>
    <row r="44" spans="1:2" ht="14.1" customHeight="1" x14ac:dyDescent="0.25">
      <c r="A44" t="s">
        <v>42</v>
      </c>
    </row>
    <row r="47" spans="1:2" ht="14.1" customHeight="1" x14ac:dyDescent="0.25">
      <c r="A47" t="s">
        <v>78</v>
      </c>
    </row>
    <row r="48" spans="1:2" ht="14.1" customHeight="1" x14ac:dyDescent="0.25">
      <c r="A48" t="s">
        <v>43</v>
      </c>
    </row>
    <row r="49" spans="1:2" ht="14.1" customHeight="1" x14ac:dyDescent="0.25">
      <c r="A49" t="s">
        <v>79</v>
      </c>
    </row>
    <row r="50" spans="1:2" ht="14.1" customHeight="1" x14ac:dyDescent="0.25">
      <c r="A50" t="s">
        <v>80</v>
      </c>
    </row>
    <row r="51" spans="1:2" ht="14.1" customHeight="1" x14ac:dyDescent="0.25">
      <c r="A51" t="s">
        <v>81</v>
      </c>
    </row>
    <row r="55" spans="1:2" ht="14.1" customHeight="1" x14ac:dyDescent="0.25">
      <c r="A55" s="8" t="s">
        <v>82</v>
      </c>
    </row>
    <row r="56" spans="1:2" ht="14.1" customHeight="1" x14ac:dyDescent="0.25">
      <c r="A56" t="s">
        <v>83</v>
      </c>
      <c r="B56" t="s">
        <v>84</v>
      </c>
    </row>
    <row r="57" spans="1:2" ht="14.1" customHeight="1" x14ac:dyDescent="0.25">
      <c r="A57" t="s">
        <v>85</v>
      </c>
      <c r="B57" t="s">
        <v>86</v>
      </c>
    </row>
    <row r="58" spans="1:2" ht="14.1" customHeight="1" x14ac:dyDescent="0.25">
      <c r="A58" t="s">
        <v>87</v>
      </c>
      <c r="B58" t="s">
        <v>79</v>
      </c>
    </row>
    <row r="59" spans="1:2" ht="14.1" customHeight="1" x14ac:dyDescent="0.25">
      <c r="A59" t="s">
        <v>88</v>
      </c>
      <c r="B59" t="s">
        <v>89</v>
      </c>
    </row>
    <row r="60" spans="1:2" ht="14.1" customHeight="1" x14ac:dyDescent="0.25">
      <c r="A60" t="s">
        <v>90</v>
      </c>
      <c r="B60" t="s">
        <v>91</v>
      </c>
    </row>
    <row r="61" spans="1:2" ht="14.1" customHeight="1" x14ac:dyDescent="0.25">
      <c r="A61" t="s">
        <v>92</v>
      </c>
      <c r="B61" t="s">
        <v>86</v>
      </c>
    </row>
    <row r="62" spans="1:2" ht="14.1" customHeight="1" x14ac:dyDescent="0.25">
      <c r="A62" t="s">
        <v>93</v>
      </c>
      <c r="B62" t="s">
        <v>94</v>
      </c>
    </row>
    <row r="63" spans="1:2" ht="14.1" customHeight="1" x14ac:dyDescent="0.25">
      <c r="A63" t="s">
        <v>95</v>
      </c>
      <c r="B63" t="s">
        <v>96</v>
      </c>
    </row>
    <row r="64" spans="1:2" ht="14.1" customHeight="1" x14ac:dyDescent="0.25">
      <c r="A64" t="s">
        <v>97</v>
      </c>
      <c r="B64" t="s">
        <v>98</v>
      </c>
    </row>
    <row r="65" spans="1:2" ht="14.1" customHeight="1" x14ac:dyDescent="0.25">
      <c r="A65" t="s">
        <v>99</v>
      </c>
      <c r="B65" t="s">
        <v>100</v>
      </c>
    </row>
    <row r="66" spans="1:2" ht="14.1" customHeight="1" x14ac:dyDescent="0.25">
      <c r="A66" t="s">
        <v>101</v>
      </c>
      <c r="B66" t="s">
        <v>102</v>
      </c>
    </row>
    <row r="67" spans="1:2" ht="14.1" customHeight="1" x14ac:dyDescent="0.25">
      <c r="A67" t="s">
        <v>103</v>
      </c>
      <c r="B67" t="s">
        <v>96</v>
      </c>
    </row>
    <row r="68" spans="1:2" ht="14.1" customHeight="1" x14ac:dyDescent="0.25">
      <c r="A68" t="s">
        <v>104</v>
      </c>
      <c r="B68" t="s">
        <v>105</v>
      </c>
    </row>
    <row r="69" spans="1:2" ht="14.1" customHeight="1" x14ac:dyDescent="0.25">
      <c r="A69" t="s">
        <v>106</v>
      </c>
      <c r="B69" t="s">
        <v>107</v>
      </c>
    </row>
    <row r="70" spans="1:2" ht="14.1" customHeight="1" x14ac:dyDescent="0.25">
      <c r="A70" t="s">
        <v>108</v>
      </c>
      <c r="B70" t="s">
        <v>109</v>
      </c>
    </row>
    <row r="71" spans="1:2" ht="14.1" customHeight="1" x14ac:dyDescent="0.25">
      <c r="A71" t="s">
        <v>110</v>
      </c>
      <c r="B71" t="s">
        <v>111</v>
      </c>
    </row>
    <row r="72" spans="1:2" ht="14.1" customHeight="1" x14ac:dyDescent="0.25">
      <c r="A72" t="s">
        <v>112</v>
      </c>
      <c r="B72" t="s">
        <v>98</v>
      </c>
    </row>
    <row r="73" spans="1:2" ht="14.1" customHeight="1" x14ac:dyDescent="0.25">
      <c r="A73" t="s">
        <v>113</v>
      </c>
      <c r="B73" t="s">
        <v>114</v>
      </c>
    </row>
    <row r="74" spans="1:2" ht="14.1" customHeight="1" x14ac:dyDescent="0.25">
      <c r="A74" t="s">
        <v>115</v>
      </c>
      <c r="B74" t="s">
        <v>116</v>
      </c>
    </row>
    <row r="75" spans="1:2" ht="14.1" customHeight="1" x14ac:dyDescent="0.25">
      <c r="A75" t="s">
        <v>117</v>
      </c>
      <c r="B75" t="s">
        <v>118</v>
      </c>
    </row>
    <row r="76" spans="1:2" ht="14.1" customHeight="1" x14ac:dyDescent="0.25">
      <c r="A76" t="s">
        <v>119</v>
      </c>
      <c r="B76" t="s">
        <v>91</v>
      </c>
    </row>
    <row r="77" spans="1:2" ht="14.1" customHeight="1" x14ac:dyDescent="0.25">
      <c r="A77" t="s">
        <v>120</v>
      </c>
      <c r="B77" t="s">
        <v>121</v>
      </c>
    </row>
    <row r="78" spans="1:2" ht="14.1" customHeight="1" x14ac:dyDescent="0.25">
      <c r="A78" t="s">
        <v>122</v>
      </c>
      <c r="B78" t="s">
        <v>109</v>
      </c>
    </row>
    <row r="79" spans="1:2" ht="14.1" customHeight="1" x14ac:dyDescent="0.25">
      <c r="A79" t="s">
        <v>123</v>
      </c>
      <c r="B79" t="s">
        <v>118</v>
      </c>
    </row>
    <row r="80" spans="1:2" ht="14.1" customHeight="1" x14ac:dyDescent="0.25">
      <c r="A80" t="s">
        <v>124</v>
      </c>
      <c r="B80" t="s">
        <v>125</v>
      </c>
    </row>
    <row r="83" spans="1:2" ht="56.1" customHeight="1" x14ac:dyDescent="0.25">
      <c r="A83" s="10" t="s">
        <v>126</v>
      </c>
      <c r="B83" s="10" t="s">
        <v>127</v>
      </c>
    </row>
    <row r="84" spans="1:2" ht="14.1" customHeight="1" x14ac:dyDescent="0.25">
      <c r="A84" s="9" t="s">
        <v>47</v>
      </c>
      <c r="B84" t="s">
        <v>47</v>
      </c>
    </row>
    <row r="85" spans="1:2" ht="14.1" customHeight="1" x14ac:dyDescent="0.25">
      <c r="A85" t="s">
        <v>48</v>
      </c>
      <c r="B85" t="s">
        <v>128</v>
      </c>
    </row>
    <row r="86" spans="1:2" ht="14.1" customHeight="1" x14ac:dyDescent="0.25">
      <c r="B86" t="s">
        <v>48</v>
      </c>
    </row>
    <row r="88" spans="1:2" ht="14.1" customHeight="1" x14ac:dyDescent="0.25">
      <c r="A88" s="8" t="s">
        <v>8</v>
      </c>
    </row>
    <row r="89" spans="1:2" ht="14.1" customHeight="1" x14ac:dyDescent="0.25">
      <c r="A89" t="s">
        <v>44</v>
      </c>
    </row>
    <row r="90" spans="1:2" ht="14.1" customHeight="1" x14ac:dyDescent="0.25">
      <c r="A90" t="s">
        <v>129</v>
      </c>
    </row>
    <row r="92" spans="1:2" ht="14.1" customHeight="1" x14ac:dyDescent="0.25">
      <c r="A92" s="11" t="s">
        <v>32</v>
      </c>
    </row>
    <row r="93" spans="1:2" ht="14.1" customHeight="1" x14ac:dyDescent="0.25">
      <c r="A93" s="9" t="s">
        <v>130</v>
      </c>
    </row>
    <row r="94" spans="1:2" ht="14.1" customHeight="1" x14ac:dyDescent="0.25">
      <c r="A94" t="s">
        <v>49</v>
      </c>
    </row>
    <row r="95" spans="1:2" ht="14.1" customHeight="1" x14ac:dyDescent="0.25">
      <c r="A95" t="s">
        <v>131</v>
      </c>
    </row>
    <row r="96" spans="1:2" ht="14.1" customHeight="1" x14ac:dyDescent="0.25">
      <c r="A96" t="s">
        <v>132</v>
      </c>
    </row>
    <row r="98" spans="1:1" ht="14.1" customHeight="1" x14ac:dyDescent="0.25">
      <c r="A98" s="8" t="s">
        <v>133</v>
      </c>
    </row>
    <row r="99" spans="1:1" ht="14.1" customHeight="1" x14ac:dyDescent="0.25">
      <c r="A99" t="s">
        <v>134</v>
      </c>
    </row>
    <row r="100" spans="1:1" ht="14.1" customHeight="1" x14ac:dyDescent="0.25">
      <c r="A100" t="s">
        <v>135</v>
      </c>
    </row>
    <row r="101" spans="1:1" ht="14.1" customHeight="1" x14ac:dyDescent="0.25">
      <c r="A101" t="s">
        <v>136</v>
      </c>
    </row>
    <row r="102" spans="1:1" ht="14.1" customHeight="1" x14ac:dyDescent="0.25">
      <c r="A102" t="s">
        <v>137</v>
      </c>
    </row>
    <row r="103" spans="1:1" ht="14.1" customHeight="1" x14ac:dyDescent="0.25">
      <c r="A103" t="s">
        <v>138</v>
      </c>
    </row>
    <row r="104" spans="1:1" ht="14.1" customHeight="1" x14ac:dyDescent="0.25">
      <c r="A104" t="s">
        <v>139</v>
      </c>
    </row>
    <row r="105" spans="1:1" ht="14.1" customHeight="1" x14ac:dyDescent="0.25">
      <c r="A105" t="s">
        <v>140</v>
      </c>
    </row>
    <row r="106" spans="1:1" ht="14.1" customHeight="1" x14ac:dyDescent="0.25">
      <c r="A106" t="s">
        <v>37</v>
      </c>
    </row>
    <row r="107" spans="1:1" ht="14.1" customHeight="1" x14ac:dyDescent="0.25">
      <c r="A107" t="s">
        <v>141</v>
      </c>
    </row>
    <row r="108" spans="1:1" ht="14.1" customHeight="1" x14ac:dyDescent="0.25">
      <c r="A108" t="s">
        <v>142</v>
      </c>
    </row>
    <row r="109" spans="1:1" ht="14.1" customHeight="1" x14ac:dyDescent="0.25">
      <c r="A109" t="s">
        <v>143</v>
      </c>
    </row>
    <row r="110" spans="1:1" ht="14.1" customHeight="1" x14ac:dyDescent="0.25">
      <c r="A110" t="s">
        <v>144</v>
      </c>
    </row>
    <row r="111" spans="1:1" ht="14.1" customHeight="1" x14ac:dyDescent="0.25">
      <c r="A111" t="s">
        <v>145</v>
      </c>
    </row>
    <row r="112" spans="1:1" ht="14.1" customHeight="1" x14ac:dyDescent="0.25">
      <c r="A112" t="s">
        <v>146</v>
      </c>
    </row>
    <row r="113" spans="1:1" ht="14.1" customHeight="1" x14ac:dyDescent="0.25">
      <c r="A113" t="s">
        <v>147</v>
      </c>
    </row>
    <row r="114" spans="1:1" ht="14.1" customHeight="1" x14ac:dyDescent="0.25">
      <c r="A114" t="s">
        <v>148</v>
      </c>
    </row>
    <row r="115" spans="1:1" ht="14.1" customHeight="1" x14ac:dyDescent="0.25">
      <c r="A115" t="s">
        <v>149</v>
      </c>
    </row>
    <row r="117" spans="1:1" ht="14.1" customHeight="1" x14ac:dyDescent="0.25">
      <c r="A117" t="s">
        <v>150</v>
      </c>
    </row>
    <row r="118" spans="1:1" ht="14.1" customHeight="1" x14ac:dyDescent="0.25">
      <c r="A118" t="s">
        <v>46</v>
      </c>
    </row>
    <row r="119" spans="1:1" ht="14.1" customHeight="1" x14ac:dyDescent="0.25">
      <c r="A119" t="s">
        <v>53</v>
      </c>
    </row>
    <row r="120" spans="1:1" ht="14.1" customHeight="1" x14ac:dyDescent="0.25">
      <c r="A120" t="s">
        <v>55</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 1</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sebastian</cp:lastModifiedBy>
  <cp:revision>0</cp:revision>
  <dcterms:created xsi:type="dcterms:W3CDTF">2019-05-14T13:58:21Z</dcterms:created>
  <dcterms:modified xsi:type="dcterms:W3CDTF">2026-01-22T03:41:14Z</dcterms:modified>
</cp:coreProperties>
</file>